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2" i="9"/>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<sst xmlns="http://schemas.openxmlformats.org/spreadsheetml/2006/main" count="6351" uniqueCount="865">
  <si>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</si>
  <si>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</si>
  <si>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</si>
  <si>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</si>
  <si>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</si>
  <si>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</si>
  <si>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</si>
  <si>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</si>
  <si>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</si>
  <si>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</si>
  <si>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</si>
  <si>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</si>
  <si>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</si>
  <si>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</si>
  <si>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</si>
  <si>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</si>
  <si>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</si>
  <si>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</si>
  <si>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</si>
  <si>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</si>
  <si>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</si>
  <si>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</si>
  <si>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</si>
  <si>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</si>
  <si>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</si>
  <si>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</si>
  <si>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</si>
  <si>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</si>
  <si>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</si>
  <si>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</si>
  <si>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</si>
  <si>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</si>
  <si>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</si>
  <si>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</si>
  <si>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</si>
  <si>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</si>
  <si>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</si>
  <si>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</si>
  <si>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</si>
  <si>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</si>
  <si>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</si>
  <si>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</si>
  <si>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</si>
  <si>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</si>
  <si>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</si>
  <si>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</si>
  <si>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</si>
  <si>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</si>
  <si>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</si>
  <si>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</si>
  <si>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</si>
  <si>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</si>
  <si>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</si>
  <si>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</si>
  <si>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</si>
  <si>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</si>
  <si>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</si>
  <si>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</si>
  <si>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</si>
  <si>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</si>
  <si>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</si>
  <si>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</si>
  <si>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</si>
  <si>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</si>
  <si>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</si>
  <si>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</si>
  <si>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</si>
  <si>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</si>
  <si>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</si>
  <si>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</si>
  <si>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</si>
  <si>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</si>
  <si>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</si>
  <si>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</si>
  <si>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</si>
  <si>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</si>
  <si>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</si>
  <si>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</si>
  <si>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</si>
  <si>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</si>
  <si>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</si>
  <si>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</si>
  <si>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</si>
  <si>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</si>
  <si>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</si>
  <si>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</si>
  <si>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</si>
  <si>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</si>
  <si>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</si>
  <si>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</si>
  <si>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</si>
  <si>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</si>
  <si>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</si>
  <si>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</si>
  <si>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</si>
  <si>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</si>
  <si>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</si>
  <si>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</si>
  <si>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</si>
  <si>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</si>
  <si>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</si>
  <si>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</si>
  <si>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</si>
  <si>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</si>
  <si>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</si>
  <si>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</si>
  <si>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</si>
  <si>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</si>
  <si>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</si>
  <si>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</si>
  <si>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</si>
  <si>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</si>
  <si>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</si>
  <si>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</si>
  <si>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</si>
  <si>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</si>
  <si>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</si>
  <si>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</si>
  <si>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</si>
  <si>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</si>
  <si>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</si>
  <si>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</si>
  <si>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</si>
  <si>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</si>
  <si>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</si>
  <si>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</si>
  <si>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</si>
  <si>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</si>
  <si>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</si>
  <si>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</si>
  <si>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</si>
  <si>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</si>
  <si>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</si>
  <si>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</si>
  <si>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</si>
  <si>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</si>
  <si>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</si>
  <si>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</si>
  <si>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</si>
  <si>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</si>
  <si>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</si>
  <si>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</si>
  <si>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</si>
  <si>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</si>
  <si>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</si>
  <si>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</si>
  <si>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</si>
  <si>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</si>
  <si>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</si>
  <si>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</si>
  <si>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</si>
  <si>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</si>
  <si>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</si>
  <si>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</si>
  <si>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</si>
  <si>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</si>
  <si>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</si>
  <si>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</si>
  <si>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</si>
  <si>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</si>
  <si>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</si>
  <si>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</si>
  <si>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</si>
  <si>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</si>
  <si>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</si>
  <si>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</si>
  <si>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</si>
  <si>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</si>
  <si>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</si>
  <si>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</si>
  <si>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</si>
  <si>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</si>
  <si>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</si>
  <si>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</si>
  <si>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</si>
  <si>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</si>
  <si>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</si>
  <si>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</si>
  <si>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</si>
  <si>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</si>
  <si>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</si>
  <si>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</si>
  <si>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</si>
  <si>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</si>
  <si>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</si>
  <si>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</si>
  <si>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</si>
  <si>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</si>
  <si>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</si>
  <si>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</si>
  <si>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</si>
  <si>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</si>
  <si>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</si>
  <si>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</si>
  <si>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</si>
  <si>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</si>
  <si>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</si>
  <si>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</si>
  <si>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</si>
  <si>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</si>
  <si>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</si>
  <si>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</si>
  <si>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</si>
  <si>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</si>
  <si>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</si>
  <si>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</si>
  <si>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</si>
  <si>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</si>
  <si>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</si>
  <si>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</si>
  <si>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</si>
  <si>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</si>
  <si>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</si>
  <si>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</si>
  <si>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</si>
  <si>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</si>
  <si>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</si>
  <si>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</si>
  <si>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</si>
  <si>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</si>
  <si>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</si>
  <si>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</si>
  <si>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</si>
  <si>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</si>
  <si>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</si>
  <si>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</si>
  <si>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</si>
  <si>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</si>
  <si>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</si>
  <si>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</si>
  <si>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</si>
  <si>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</si>
  <si>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</si>
  <si>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</si>
  <si>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</si>
  <si>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</si>
  <si>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</si>
  <si>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</si>
  <si>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</si>
  <si>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</si>
  <si>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</si>
  <si>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</si>
  <si>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</si>
  <si>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</si>
  <si>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</si>
  <si>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</si>
  <si>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</si>
  <si>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</si>
  <si>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</si>
  <si>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</si>
  <si>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</si>
  <si>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</si>
  <si>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</si>
  <si>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</si>
  <si>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</si>
  <si>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</si>
  <si>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</si>
  <si>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</si>
  <si>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</si>
  <si>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</si>
  <si>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</si>
  <si>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</si>
  <si>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</si>
  <si>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</si>
  <si>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</si>
  <si>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</si>
  <si>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</si>
  <si>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</si>
  <si>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</si>
  <si>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</si>
  <si>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</si>
  <si>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</si>
  <si>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</si>
  <si>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</si>
  <si>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</si>
  <si>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</si>
  <si>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</si>
  <si>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</si>
  <si>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</si>
  <si>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</si>
  <si>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</si>
  <si>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</si>
  <si>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</si>
  <si>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</si>
  <si>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</si>
  <si>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</si>
  <si>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</si>
  <si>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</si>
  <si>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</si>
  <si>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</si>
  <si>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</si>
  <si>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</si>
  <si>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</si>
  <si>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</si>
  <si>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</si>
  <si>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</si>
  <si>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</si>
  <si>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</si>
  <si>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</si>
  <si>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</si>
  <si>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</si>
  <si>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</si>
  <si>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</si>
  <si>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</si>
  <si>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</si>
  <si>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</si>
  <si>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</si>
  <si>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</si>
  <si>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</si>
  <si>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</si>
  <si>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</si>
  <si>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</si>
  <si>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</si>
  <si>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</si>
  <si>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</si>
  <si>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</si>
  <si>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</si>
  <si>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</si>
  <si>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</si>
  <si>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</si>
  <si>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</si>
  <si>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</si>
  <si>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</si>
  <si>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</si>
  <si>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</si>
  <si>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</si>
  <si>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</si>
  <si>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</si>
  <si>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</si>
  <si>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</si>
  <si>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</si>
  <si>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</si>
  <si>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</si>
  <si>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</si>
  <si>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</si>
  <si>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</si>
  <si>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</si>
  <si>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</si>
  <si>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</si>
  <si>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</si>
  <si>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</si>
  <si>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</si>
  <si>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</si>
  <si>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</si>
  <si>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</si>
  <si>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</si>
  <si>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</si>
  <si>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</si>
  <si>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</si>
  <si>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</si>
  <si>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</si>
  <si>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</si>
  <si>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</si>
  <si>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</si>
  <si>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</si>
  <si>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</si>
  <si>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</si>
  <si>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</si>
  <si>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</si>
  <si>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</si>
  <si>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</si>
  <si>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</si>
  <si>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</si>
  <si>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</si>
  <si>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</si>
  <si>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</si>
  <si>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</si>
  <si>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</si>
  <si>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</si>
  <si>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</si>
  <si>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</si>
  <si>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</si>
  <si>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</si>
  <si>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</si>
  <si>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</si>
  <si>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</si>
  <si>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</si>
  <si>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</si>
  <si>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</si>
  <si>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</si>
  <si>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</si>
  <si>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</si>
  <si>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</si>
  <si>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</si>
  <si>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</si>
  <si>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</si>
  <si>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</si>
  <si>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</si>
  <si>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</si>
  <si>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</si>
  <si>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</si>
  <si>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</si>
  <si>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</si>
  <si>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</si>
  <si>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</si>
  <si>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</si>
  <si>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</si>
  <si>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</si>
  <si>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</si>
  <si>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</si>
  <si>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</si>
  <si>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</si>
  <si>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</si>
  <si>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</si>
  <si>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</si>
  <si>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</si>
  <si>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</si>
  <si>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</si>
  <si>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</si>
  <si>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</si>
  <si>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</si>
  <si>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</si>
  <si>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</si>
  <si>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</si>
  <si>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</si>
  <si>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</si>
  <si>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</si>
  <si>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</si>
  <si>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</si>
  <si>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</si>
  <si>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</si>
  <si>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</si>
  <si>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</si>
  <si>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</si>
  <si>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</si>
  <si>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</si>
  <si>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</si>
  <si>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</si>
  <si>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</si>
  <si>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</si>
  <si>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</si>
  <si>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</si>
  <si>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</si>
  <si>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</si>
  <si>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</si>
  <si>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</si>
  <si>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</si>
  <si>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</si>
  <si>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</si>
  <si>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</si>
  <si>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</si>
  <si>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</si>
  <si>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</si>
  <si>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</si>
  <si>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</si>
  <si>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</si>
  <si>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</si>
  <si>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</si>
  <si>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</si>
  <si>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</si>
  <si>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</si>
  <si>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</si>
  <si>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</si>
  <si>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</si>
  <si>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</si>
  <si>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</si>
  <si>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</si>
  <si>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</si>
  <si>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</si>
  <si>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</si>
  <si>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</si>
  <si>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</si>
  <si>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</si>
  <si>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</si>
  <si>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</si>
  <si>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</si>
  <si>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</si>
  <si>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</si>
  <si>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</si>
  <si>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</si>
  <si>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</si>
  <si>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</si>
  <si>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</si>
  <si>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</si>
  <si>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</si>
  <si>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</si>
  <si>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</si>
  <si>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</si>
  <si>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</si>
  <si>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</si>
  <si>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</si>
  <si>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</si>
  <si>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</si>
  <si>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</si>
  <si>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</si>
  <si>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</si>
  <si>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</si>
  <si>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</si>
  <si>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</si>
  <si>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</si>
  <si>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</si>
  <si>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</si>
  <si>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</si>
  <si>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</si>
  <si>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</si>
  <si>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</si>
  <si>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</si>
  <si>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</si>
  <si>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</si>
  <si>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</si>
  <si>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</si>
  <si>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</si>
  <si>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</si>
  <si>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</si>
  <si>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</si>
  <si>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</si>
  <si>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</si>
  <si>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</si>
  <si>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</si>
  <si>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</si>
  <si>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</si>
  <si>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</si>
  <si>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</si>
  <si>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</si>
  <si>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</si>
  <si>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</si>
  <si>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</si>
  <si>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</si>
  <si>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</si>
  <si>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</si>
  <si>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</si>
  <si>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</si>
  <si>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</si>
  <si>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</si>
  <si>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</si>
  <si>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</si>
  <si>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</si>
  <si>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</si>
  <si>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</si>
  <si>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</si>
  <si>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</si>
  <si>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</si>
  <si>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</si>
  <si>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</si>
  <si>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</si>
  <si>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</si>
  <si>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</si>
  <si>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</si>
  <si>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</si>
  <si>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</si>
  <si>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</si>
  <si>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</si>
  <si>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</si>
  <si>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</si>
  <si>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</si>
  <si>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</si>
  <si>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</si>
  <si>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</si>
  <si>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</si>
  <si>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</si>
  <si>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</si>
  <si>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</si>
  <si>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</si>
  <si>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</si>
  <si>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</si>
  <si>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</si>
  <si>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</si>
  <si>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</si>
  <si>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</si>
  <si>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</si>
  <si>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</si>
  <si>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</si>
  <si>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</si>
  <si>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</si>
  <si>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</si>
  <si>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</si>
  <si>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</si>
  <si>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</si>
  <si>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</si>
  <si>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</si>
  <si>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</si>
  <si>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</si>
  <si>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</si>
  <si>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</si>
  <si>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</si>
  <si>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</si>
  <si>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</si>
  <si>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</si>
  <si>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</si>
  <si>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</si>
  <si>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</si>
  <si>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</si>
  <si>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</si>
  <si>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</si>
  <si>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</si>
  <si>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</si>
  <si>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</si>
  <si>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</si>
  <si>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</si>
  <si>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</si>
  <si>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</si>
  <si>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</si>
  <si>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</si>
  <si>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</si>
  <si>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</si>
  <si>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</si>
  <si>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</si>
  <si>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</si>
  <si>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</si>
  <si>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</si>
  <si>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</si>
  <si>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</si>
  <si>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</si>
  <si>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</si>
  <si>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</si>
  <si>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</si>
  <si>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</si>
  <si>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</si>
  <si>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</si>
  <si>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</si>
  <si>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</si>
  <si>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</si>
  <si>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</si>
  <si>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</si>
  <si>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</si>
  <si>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</si>
  <si>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</si>
  <si>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</si>
  <si>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</si>
  <si>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</si>
  <si>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</si>
  <si>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</si>
  <si>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</si>
  <si>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</si>
  <si>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</si>
  <si>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</si>
  <si>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</si>
  <si>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</si>
  <si>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</si>
  <si>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</si>
  <si>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</si>
  <si>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</si>
  <si>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</si>
  <si>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</si>
  <si>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</si>
  <si>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</si>
  <si>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</si>
  <si>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</si>
  <si>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</si>
  <si>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</si>
  <si>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</si>
  <si>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</si>
  <si>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</si>
  <si>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</si>
  <si>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</si>
  <si>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</si>
  <si>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</si>
  <si>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</si>
  <si>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</si>
  <si>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</si>
  <si>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</si>
  <si>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</si>
  <si>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</si>
  <si>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</si>
  <si>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</si>
  <si>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</si>
  <si>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</si>
  <si>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</si>
  <si>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</si>
  <si>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</si>
  <si>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</si>
  <si>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</si>
  <si>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</si>
  <si>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</si>
  <si>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</si>
  <si>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</si>
  <si>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</si>
  <si>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</si>
  <si>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</si>
  <si>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</si>
  <si>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</si>
  <si>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</si>
  <si>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</si>
  <si>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</si>
  <si>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</si>
  <si>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</si>
  <si>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</si>
  <si>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</si>
  <si>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</si>
  <si>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</si>
  <si>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</si>
  <si>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</si>
  <si>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</si>
  <si>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</si>
  <si>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</si>
  <si>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</si>
  <si>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</si>
  <si>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</si>
  <si>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</si>
  <si>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</si>
  <si>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</si>
  <si>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</si>
  <si>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</si>
  <si>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</si>
  <si>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</si>
  <si>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</si>
  <si>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</si>
  <si>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</si>
  <si>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</si>
  <si>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</si>
  <si>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</si>
  <si>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</si>
  <si>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</si>
  <si>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</si>
  <si>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</si>
  <si>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</si>
  <si>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</si>
  <si>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</si>
  <si>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</si>
  <si>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</si>
  <si>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</si>
  <si>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</si>
  <si>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</si>
  <si>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</si>
  <si>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</si>
  <si>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</si>
  <si>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</si>
  <si>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</si>
  <si>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</si>
  <si>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</si>
  <si>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</si>
  <si>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</si>
  <si>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</si>
  <si>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</si>
  <si>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</si>
  <si>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</si>
  <si>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</si>
  <si>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</si>
  <si>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</si>
  <si>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</si>
  <si>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</si>
  <si>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</si>
  <si>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</si>
  <si>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</si>
  <si>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</si>
  <si>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</si>
  <si>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</si>
  <si>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</si>
  <si>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</si>
  <si>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</si>
  <si>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</si>
  <si>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</si>
  <si>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</si>
  <si>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</si>
  <si>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</si>
  <si>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</si>
  <si>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</si>
  <si>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</si>
  <si>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</si>
  <si>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</si>
  <si>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</si>
  <si>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</si>
  <si>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</si>
  <si>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</si>
  <si>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</si>
  <si>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</si>
  <si>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</si>
  <si>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</si>
  <si>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</si>
  <si>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</si>
  <si>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</si>
  <si>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</si>
  <si>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</si>
  <si>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</si>
  <si>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</si>
  <si>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</si>
  <si>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</si>
  <si>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</si>
  <si>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</si>
  <si>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</si>
  <si>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</si>
  <si>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</si>
  <si>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</si>
  <si>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</si>
  <si>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</si>
  <si>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</si>
  <si>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</si>
  <si>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</si>
  <si>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</si>
  <si>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</si>
  <si>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</si>
  <si>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</si>
  <si>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</si>
  <si>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</si>
  <si>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</si>
  <si>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</si>
  <si>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</si>
  <si>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</si>
  <si>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</si>
  <si>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</si>
  <si>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</si>
  <si>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</si>
  <si>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</si>
  <si>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</si>
  <si>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</si>
  <si>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</si>
  <si>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</si>
  <si>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</si>
  <si>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</si>
  <si>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</si>
  <si>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</si>
  <si>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</si>
  <si>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</si>
  <si>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</si>
  <si>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</si>
  <si>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</si>
  <si>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</si>
  <si>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</si>
  <si>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</si>
  <si>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</si>
  <si>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</si>
  <si>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</si>
  <si>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</si>
  <si>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</si>
  <si>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</si>
  <si>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</si>
  <si>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</si>
  <si>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</si>
  <si>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</si>
  <si>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</si>
  <si>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</si>
  <si>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</si>
  <si>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</si>
  <si>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</si>
  <si>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</si>
  <si>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</si>
  <si>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</si>
  <si>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</si>
  <si>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</si>
  <si>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</si>
  <si>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</si>
  <si>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</si>
  <si>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</si>
  <si>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</si>
  <si>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</si>
  <si>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</si>
  <si>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</si>
  <si>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</si>
  <si>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</si>
  <si>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</si>
  <si>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</si>
  <si>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</si>
  <si>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</si>
  <si>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</si>
  <si>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</si>
  <si>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</si>
  <si>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</si>
  <si>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</si>
  <si>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</si>
  <si>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</si>
  <si>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</si>
  <si>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</si>
  <si>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</si>
  <si>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</si>
  <si>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</si>
  <si>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</si>
  <si>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</si>
  <si>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</si>
  <si>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</si>
  <si>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</si>
  <si>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</si>
  <si>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</si>
  <si>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</si>
  <si>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</si>
  <si>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26.12.2023 г.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</si>
</sst>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4.0790000000015425E-2</v>
      </c>
      <c r="E9" s="71">
        <f>+E10+E15+E21+E30</f>
        <v>-2.5210000000242871E-2</v>
      </c>
      <c r="F9" s="71">
        <f>+F10+F15+F21+F30</f>
        <v>-9.2100000001664739E-3</v>
      </c>
      <c r="G9" s="72">
        <f>D9+E9+F9</f>
        <v>6.3699999996060797E-3</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4.0790000000015425E-2</v>
      </c>
      <c r="E21" s="75">
        <f t="shared" ref="E21:F21" si="8">E22+E26</f>
        <v>-2.5210000000242871E-2</v>
      </c>
      <c r="F21" s="75">
        <f t="shared" si="8"/>
        <v>-9.2100000001664739E-3</v>
      </c>
      <c r="G21" s="72">
        <f t="shared" si="1"/>
        <v>6.3699999996060797E-3</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5602.04079</v>
      </c>
      <c r="E26" s="78">
        <f t="shared" ref="E26:F28" si="10">E27</f>
        <v>3769.2747899999999</v>
      </c>
      <c r="F26" s="78">
        <f t="shared" si="10"/>
        <v>2866.29079</v>
      </c>
      <c r="G26" s="72">
        <f t="shared" si="1"/>
        <v>12237.606370000001</v>
      </c>
    </row>
    <row r="27" spans="1:7">
      <c r="A27" s="224"/>
      <c r="B27" s="80" t="s">
        <v>629</v>
      </c>
      <c r="C27" s="77" t="s">
        <v>628</v>
      </c>
      <c r="D27" s="78">
        <f>D28</f>
        <v>5602.04079</v>
      </c>
      <c r="E27" s="78">
        <f t="shared" si="10"/>
        <v>3769.2747899999999</v>
      </c>
      <c r="F27" s="78">
        <f t="shared" si="10"/>
        <v>2866.29079</v>
      </c>
      <c r="G27" s="72">
        <f t="shared" si="1"/>
        <v>12237.606370000001</v>
      </c>
    </row>
    <row r="28" spans="1:7">
      <c r="A28" s="224"/>
      <c r="B28" s="80" t="s">
        <v>634</v>
      </c>
      <c r="C28" s="77" t="s">
        <v>631</v>
      </c>
      <c r="D28" s="78">
        <f>D29</f>
        <v>5602.04079</v>
      </c>
      <c r="E28" s="78">
        <f t="shared" si="10"/>
        <v>3769.2747899999999</v>
      </c>
      <c r="F28" s="78">
        <f t="shared" si="10"/>
        <v>2866.29079</v>
      </c>
      <c r="G28" s="72">
        <f t="shared" si="1"/>
        <v>12237.606370000001</v>
      </c>
    </row>
    <row r="29" spans="1:7" ht="25.5">
      <c r="A29" s="224"/>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857</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858</v>
      </c>
      <c r="C8" s="276" t="s">
        <v>859</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860</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859</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861</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862</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7" t="s">
        <v>0</v>
      </c>
      <c r="B1" s="238"/>
      <c r="C1" s="238"/>
      <c r="D1" s="238"/>
      <c r="E1" s="238"/>
      <c r="F1" s="238"/>
      <c r="G1" s="238"/>
      <c r="H1" s="238"/>
      <c r="I1" s="238"/>
      <c r="J1" s="238"/>
      <c r="K1" s="238"/>
      <c r="L1" s="238"/>
      <c r="M1" s="238"/>
      <c r="N1" s="238"/>
      <c r="O1" s="238"/>
      <c r="P1" s="238"/>
    </row>
    <row r="2" spans="1:16" ht="15.95" customHeight="1">
      <c r="A2" s="237"/>
      <c r="B2" s="238"/>
      <c r="C2" s="238"/>
      <c r="D2" s="238"/>
      <c r="E2" s="238"/>
      <c r="F2" s="238"/>
      <c r="G2" s="238"/>
      <c r="H2" s="238"/>
      <c r="I2" s="238"/>
      <c r="J2" s="238"/>
      <c r="K2" s="238"/>
      <c r="L2" s="238"/>
      <c r="M2" s="238"/>
      <c r="N2" s="238"/>
      <c r="O2" s="238"/>
      <c r="P2" s="238"/>
    </row>
    <row r="3" spans="1:16" ht="15.2" customHeight="1">
      <c r="A3" s="239" t="s">
        <v>1</v>
      </c>
      <c r="B3" s="240"/>
      <c r="C3" s="240"/>
      <c r="D3" s="240"/>
      <c r="E3" s="240"/>
      <c r="F3" s="240"/>
      <c r="G3" s="240"/>
      <c r="H3" s="240"/>
      <c r="I3" s="240"/>
      <c r="J3" s="240"/>
      <c r="K3" s="240"/>
      <c r="L3" s="240"/>
      <c r="M3" s="240"/>
      <c r="N3" s="240"/>
      <c r="O3" s="240"/>
      <c r="P3" s="240"/>
    </row>
    <row r="4" spans="1:16" ht="61.7" customHeight="1">
      <c r="A4" s="241" t="s">
        <v>2</v>
      </c>
      <c r="B4" s="243" t="s">
        <v>3</v>
      </c>
      <c r="C4" s="233" t="s">
        <v>4</v>
      </c>
      <c r="D4" s="243" t="s">
        <v>5</v>
      </c>
      <c r="E4" s="243" t="s">
        <v>6</v>
      </c>
      <c r="F4" s="243" t="s">
        <v>7</v>
      </c>
      <c r="G4" s="243" t="s">
        <v>8</v>
      </c>
      <c r="H4" s="243" t="s">
        <v>9</v>
      </c>
      <c r="I4" s="243" t="s">
        <v>10</v>
      </c>
      <c r="J4" s="9" t="s">
        <v>11</v>
      </c>
      <c r="K4" s="243" t="s">
        <v>12</v>
      </c>
      <c r="L4" s="243" t="s">
        <v>13</v>
      </c>
      <c r="M4" s="243" t="s">
        <v>14</v>
      </c>
      <c r="N4" s="243" t="s">
        <v>15</v>
      </c>
      <c r="O4" s="231" t="s">
        <v>11</v>
      </c>
      <c r="P4" s="232"/>
    </row>
    <row r="5" spans="1:16">
      <c r="A5" s="242"/>
      <c r="B5" s="244"/>
      <c r="C5" s="234"/>
      <c r="D5" s="244"/>
      <c r="E5" s="244"/>
      <c r="F5" s="244"/>
      <c r="G5" s="244"/>
      <c r="H5" s="244"/>
      <c r="I5" s="244"/>
      <c r="J5" s="55" t="s">
        <v>731</v>
      </c>
      <c r="K5" s="244"/>
      <c r="L5" s="244"/>
      <c r="M5" s="244"/>
      <c r="N5" s="244"/>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5"/>
      <c r="B520" s="236"/>
      <c r="C520" s="236"/>
      <c r="D520" s="236"/>
      <c r="E520" s="236"/>
      <c r="F520" s="236"/>
      <c r="G520" s="236"/>
      <c r="H520" s="236"/>
      <c r="I520" s="236"/>
      <c r="J520" s="236"/>
      <c r="K520" s="236"/>
      <c r="L520" s="236"/>
      <c r="M520" s="236"/>
      <c r="N520" s="236"/>
      <c r="O520" s="236"/>
      <c r="P520" s="236"/>
    </row>
  </sheetData>
  <sheetProtection formatCells="0" autoFilter="0"/>
  <autoFilter ref="A6:P518">
    <filterColumn colId="1"/>
    <filterColumn colId="2"/>
  </autoFilter>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844</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831</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5602.04079</v>
      </c>
      <c r="G9" s="107">
        <f t="shared" ref="G9:H9" si="0">G10</f>
        <v>974</v>
      </c>
      <c r="H9" s="107">
        <f t="shared" si="0"/>
        <v>1005</v>
      </c>
      <c r="I9" s="108">
        <f>F9+G9+H9</f>
        <v>7581.04079</v>
      </c>
    </row>
    <row r="10" spans="1:9" ht="51" outlineLevel="1">
      <c r="A10" s="153" t="s">
        <v>844</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757</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tabSelected="1" zoomScale="90" zoomScaleNormal="90" workbookViewId="0">
      <selection activeCell="J9" sqref="J9"/>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
        <v>864</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856</v>
      </c>
      <c r="G2" s="262"/>
      <c r="H2" s="262"/>
    </row>
    <row r="3" spans="1:8" ht="18.600000000000001" customHeight="1">
      <c r="F3" s="261" t="s">
        <v>735</v>
      </c>
      <c r="G3" s="261"/>
      <c r="H3" s="261"/>
    </row>
    <row r="4" spans="1:8" ht="52.15" customHeight="1">
      <c r="A4" s="260" t="s">
        <v>855</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c r="D16" s="204"/>
      <c r="E16" s="201"/>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